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ercial Invoice" sheetId="1" state="visible" r:id="rId1"/>
    <sheet xmlns:r="http://schemas.openxmlformats.org/officeDocument/2006/relationships" name="Packing List" sheetId="2" state="visible" r:id="rId2"/>
    <sheet xmlns:r="http://schemas.openxmlformats.org/officeDocument/2006/relationships" name="Hướng dẫ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0"/>
  </numFmts>
  <fonts count="8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10"/>
    </font>
    <font>
      <name val="Arial"/>
      <b val="1"/>
      <sz val="11"/>
    </font>
    <font>
      <name val="Arial"/>
      <sz val="11"/>
    </font>
    <font>
      <name val="Arial"/>
      <b val="1"/>
      <sz val="10"/>
    </font>
    <font>
      <name val="Arial"/>
      <i val="1"/>
      <color rgb="00777777"/>
      <sz val="9"/>
    </font>
    <font>
      <name val="Arial"/>
      <b val="1"/>
      <sz val="13"/>
    </font>
  </fonts>
  <fills count="5">
    <fill>
      <patternFill/>
    </fill>
    <fill>
      <patternFill patternType="gray125"/>
    </fill>
    <fill>
      <patternFill patternType="solid">
        <fgColor rgb="00FFF6D5"/>
      </patternFill>
    </fill>
    <fill>
      <patternFill patternType="solid">
        <fgColor rgb="00E3EFE3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7C4B5"/>
      </left>
      <right style="thin">
        <color rgb="00B7C4B5"/>
      </right>
      <top style="thin">
        <color rgb="00B7C4B5"/>
      </top>
      <bottom style="thin">
        <color rgb="00B7C4B5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applyAlignment="1" pivotButton="0" quotePrefix="0" xfId="0">
      <alignment horizontal="center"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0" fontId="5" fillId="3" borderId="1" applyAlignment="1" pivotButton="0" quotePrefix="0" xfId="0">
      <alignment horizontal="center" vertical="top" wrapText="1"/>
    </xf>
    <xf numFmtId="0" fontId="6" fillId="0" borderId="0" applyAlignment="1" pivotButton="0" quotePrefix="0" xfId="0">
      <alignment horizontal="center" vertical="top" wrapText="1"/>
    </xf>
    <xf numFmtId="0" fontId="4" fillId="0" borderId="1" applyAlignment="1" pivotButton="0" quotePrefix="0" xfId="0">
      <alignment horizontal="center" vertical="top" wrapText="1"/>
    </xf>
    <xf numFmtId="4" fontId="4" fillId="2" borderId="1" applyAlignment="1" pivotButton="0" quotePrefix="0" xfId="0">
      <alignment vertical="top" wrapText="1"/>
    </xf>
    <xf numFmtId="4" fontId="4" fillId="0" borderId="1" applyAlignment="1" pivotButton="0" quotePrefix="0" xfId="0">
      <alignment vertical="top" wrapText="1"/>
    </xf>
    <xf numFmtId="0" fontId="3" fillId="4" borderId="1" applyAlignment="1" pivotButton="0" quotePrefix="0" xfId="0">
      <alignment horizontal="right" vertical="top" wrapText="1"/>
    </xf>
    <xf numFmtId="4" fontId="3" fillId="4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4" fillId="0" borderId="1" applyAlignment="1" pivotButton="0" quotePrefix="0" xfId="0">
      <alignment horizontal="right" vertical="top" wrapText="1"/>
    </xf>
    <xf numFmtId="3" fontId="4" fillId="0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/>
    </xf>
    <xf numFmtId="164" fontId="4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3" fontId="4" fillId="2" borderId="1" applyAlignment="1" pivotButton="0" quotePrefix="0" xfId="0">
      <alignment vertical="top" wrapText="1"/>
    </xf>
    <xf numFmtId="3" fontId="3" fillId="4" borderId="1" applyAlignment="1" pivotButton="0" quotePrefix="0" xfId="0">
      <alignment vertical="top" wrapText="1"/>
    </xf>
    <xf numFmtId="164" fontId="3" fillId="4" borderId="1" applyAlignment="1" pivotButton="0" quotePrefix="0" xfId="0">
      <alignment vertical="top" wrapText="1"/>
    </xf>
    <xf numFmtId="0" fontId="7" fillId="0" borderId="0" applyAlignment="1" pivotButton="0" quotePrefix="0" xfId="0">
      <alignment vertical="top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6" customWidth="1" min="1" max="1"/>
    <col width="40" customWidth="1" min="2" max="2"/>
    <col width="16" customWidth="1" min="3" max="3"/>
    <col width="15" customWidth="1" min="4" max="4"/>
    <col width="20" customWidth="1" min="5" max="5"/>
    <col width="14" customWidth="1" min="6" max="6"/>
    <col width="8" customWidth="1" min="7" max="7"/>
    <col width="16" customWidth="1" min="8" max="8"/>
    <col width="18" customWidth="1" min="9" max="9"/>
  </cols>
  <sheetData>
    <row r="1">
      <c r="A1" s="1" t="inlineStr">
        <is>
          <t>COMMERCIAL INVOICE / HÓA ĐƠN THƯƠNG MẠI</t>
        </is>
      </c>
    </row>
    <row r="2">
      <c r="A2" s="2" t="inlineStr">
        <is>
          <t>Chỉ gõ vào ô nền vàng nhạt; ô nền trắng là công thức. Số liệu trong file là ví dụ giả định, đơn giá để trống (……) để người bán tự điền theo hợp đồng.</t>
        </is>
      </c>
    </row>
    <row r="4" ht="30" customHeight="1">
      <c r="A4" s="3" t="inlineStr">
        <is>
          <t>Người bán / Seller:</t>
        </is>
      </c>
      <c r="C4" s="4" t="inlineStr">
        <is>
          <t>Công ty ABC (ví dụ giả định)</t>
        </is>
      </c>
      <c r="F4" s="3" t="inlineStr">
        <is>
          <t>Số hóa đơn / Invoice No.:</t>
        </is>
      </c>
      <c r="H4" s="4" t="inlineStr">
        <is>
          <t>ABC-INV-……</t>
        </is>
      </c>
    </row>
    <row r="5" ht="30" customHeight="1">
      <c r="A5" s="3" t="inlineStr">
        <is>
          <t>Địa chỉ / Address:</t>
        </is>
      </c>
      <c r="C5" s="4" t="inlineStr">
        <is>
          <t>……, Việt Nam</t>
        </is>
      </c>
      <c r="F5" s="3" t="inlineStr">
        <is>
          <t>Ngày / Date:</t>
        </is>
      </c>
      <c r="H5" s="4" t="inlineStr">
        <is>
          <t>……</t>
        </is>
      </c>
    </row>
    <row r="6" ht="30" customHeight="1">
      <c r="A6" s="3" t="inlineStr">
        <is>
          <t>Người mua / Buyer:</t>
        </is>
      </c>
      <c r="C6" s="4" t="inlineStr">
        <is>
          <t>XYZ Trading Co. (ví dụ giả định)</t>
        </is>
      </c>
      <c r="F6" s="3" t="inlineStr">
        <is>
          <t>Số hợp đồng / Contract No.:</t>
        </is>
      </c>
      <c r="H6" s="4" t="inlineStr">
        <is>
          <t>ABC-XYZ/……</t>
        </is>
      </c>
    </row>
    <row r="7" ht="30" customHeight="1">
      <c r="A7" s="3" t="inlineStr">
        <is>
          <t>Địa chỉ / Address:</t>
        </is>
      </c>
      <c r="C7" s="4" t="inlineStr">
        <is>
          <t>……</t>
        </is>
      </c>
      <c r="F7" s="3" t="inlineStr">
        <is>
          <t>Ngày hợp đồng / Contract date:</t>
        </is>
      </c>
      <c r="H7" s="4" t="inlineStr">
        <is>
          <t>……</t>
        </is>
      </c>
    </row>
    <row r="8" ht="30" customHeight="1">
      <c r="A8" s="3" t="inlineStr">
        <is>
          <t>Điều kiện giao hàng / Delivery terms:</t>
        </is>
      </c>
      <c r="C8" s="4" t="inlineStr">
        <is>
          <t>FOB Hai Phong Port, Incoterms 2020 (ví dụ)</t>
        </is>
      </c>
      <c r="F8" s="3" t="inlineStr">
        <is>
          <t>Thanh toán / Payment terms:</t>
        </is>
      </c>
      <c r="H8" s="4" t="inlineStr">
        <is>
          <t>T/T ……% trước, ……% khi nhận bản chụp chứng từ</t>
        </is>
      </c>
    </row>
    <row r="9" ht="30" customHeight="1">
      <c r="A9" s="3" t="inlineStr">
        <is>
          <t>Cảng xếp hàng / Port of loading:</t>
        </is>
      </c>
      <c r="C9" s="4" t="inlineStr">
        <is>
          <t>Hai Phong, Vietnam</t>
        </is>
      </c>
      <c r="F9" s="3" t="inlineStr">
        <is>
          <t>Cảng dỡ hàng / Port of discharge:</t>
        </is>
      </c>
      <c r="H9" s="4" t="inlineStr">
        <is>
          <t>……</t>
        </is>
      </c>
    </row>
    <row r="10" ht="30" customHeight="1">
      <c r="A10" s="3" t="inlineStr">
        <is>
          <t>Tàu, chuyến / Vessel, voyage:</t>
        </is>
      </c>
      <c r="C10" s="4" t="inlineStr">
        <is>
          <t>……</t>
        </is>
      </c>
      <c r="F10" s="3" t="inlineStr">
        <is>
          <t>Xuất xứ / Country of origin:</t>
        </is>
      </c>
      <c r="H10" s="4" t="inlineStr">
        <is>
          <t>Vietnam</t>
        </is>
      </c>
    </row>
    <row r="11" ht="30" customHeight="1">
      <c r="A11" s="3" t="inlineStr">
        <is>
          <t>Đồng tiền / Currency:</t>
        </is>
      </c>
      <c r="C11" s="4" t="inlineStr">
        <is>
          <t>……</t>
        </is>
      </c>
      <c r="F11" s="3" t="inlineStr">
        <is>
          <t>Ký mã hiệu / Shipping marks:</t>
        </is>
      </c>
      <c r="H11" s="4" t="inlineStr">
        <is>
          <t>XYZ / ABC-2611 / No. 1-220 / Product of Vietnam</t>
        </is>
      </c>
    </row>
    <row r="13" ht="32" customHeight="1">
      <c r="A13" s="5" t="inlineStr">
        <is>
          <t>STT
No.</t>
        </is>
      </c>
      <c r="B13" s="5" t="inlineStr">
        <is>
          <t>Mô tả hàng hóa
Description of goods</t>
        </is>
      </c>
      <c r="C13" s="5" t="inlineStr">
        <is>
          <t>Mã HS
HS code</t>
        </is>
      </c>
      <c r="D13" s="5" t="inlineStr">
        <is>
          <t>Mã lô
Lot No.</t>
        </is>
      </c>
      <c r="E13" s="5" t="inlineStr">
        <is>
          <t>Quy cách đóng gói
Packing</t>
        </is>
      </c>
      <c r="F13" s="5" t="inlineStr">
        <is>
          <t>Số lượng
Quantity</t>
        </is>
      </c>
      <c r="G13" s="5" t="inlineStr">
        <is>
          <t>Đơn vị
Unit</t>
        </is>
      </c>
      <c r="H13" s="5" t="inlineStr">
        <is>
          <t>Đơn giá
Unit price</t>
        </is>
      </c>
      <c r="I13" s="5" t="inlineStr">
        <is>
          <t>Thành tiền
Amount</t>
        </is>
      </c>
    </row>
    <row r="14">
      <c r="A14" s="6" t="inlineStr"/>
      <c r="B14" s="6" t="inlineStr">
        <is>
          <t>ô nhập</t>
        </is>
      </c>
      <c r="C14" s="6" t="inlineStr">
        <is>
          <t>ô nhập</t>
        </is>
      </c>
      <c r="D14" s="6" t="inlineStr">
        <is>
          <t>ô nhập</t>
        </is>
      </c>
      <c r="E14" s="6" t="inlineStr">
        <is>
          <t>ô nhập</t>
        </is>
      </c>
      <c r="F14" s="6" t="inlineStr">
        <is>
          <t>ô nhập</t>
        </is>
      </c>
      <c r="G14" s="6" t="inlineStr">
        <is>
          <t>ô nhập</t>
        </is>
      </c>
      <c r="H14" s="6" t="inlineStr">
        <is>
          <t>ô nhập</t>
        </is>
      </c>
      <c r="I14" s="6" t="inlineStr">
        <is>
          <t>công thức</t>
        </is>
      </c>
    </row>
    <row r="15" ht="30" customHeight="1">
      <c r="A15" s="7" t="n">
        <v>1</v>
      </c>
      <c r="B15" s="4" t="inlineStr">
        <is>
          <t>Trà xanh Thái Nguyên, túi 200 g hút chân không / Thai Nguyen green tea, 200 g vacuum bags (ví dụ giả định)</t>
        </is>
      </c>
      <c r="C15" s="4" t="inlineStr">
        <is>
          <t>0902.10 (kiểm mã 8 số)</t>
        </is>
      </c>
      <c r="D15" s="4" t="inlineStr">
        <is>
          <t>ABC-2611-01</t>
        </is>
      </c>
      <c r="E15" s="4" t="inlineStr">
        <is>
          <t>20 túi/thùng carton</t>
        </is>
      </c>
      <c r="F15" s="8" t="n">
        <v>600</v>
      </c>
      <c r="G15" s="4" t="inlineStr">
        <is>
          <t>kg</t>
        </is>
      </c>
      <c r="H15" s="8" t="inlineStr">
        <is>
          <t>……</t>
        </is>
      </c>
      <c r="I15" s="9">
        <f>IF(AND(ISNUMBER(F15),ISNUMBER(H15)),F15*H15,"")</f>
        <v/>
      </c>
    </row>
    <row r="16" ht="30" customHeight="1">
      <c r="A16" s="7" t="n">
        <v>2</v>
      </c>
      <c r="B16" s="4" t="inlineStr">
        <is>
          <t>Trà xanh Thái Nguyên hàng rời, bao 20 kg / Thai Nguyen green tea, bulk 20 kg bags (ví dụ giả định)</t>
        </is>
      </c>
      <c r="C16" s="4" t="inlineStr">
        <is>
          <t>0902.20 (kiểm mã 8 số)</t>
        </is>
      </c>
      <c r="D16" s="4" t="inlineStr">
        <is>
          <t>ABC-2611-02</t>
        </is>
      </c>
      <c r="E16" s="4" t="inlineStr">
        <is>
          <t>Bao 20 kg có lót PE</t>
        </is>
      </c>
      <c r="F16" s="8" t="n">
        <v>1400</v>
      </c>
      <c r="G16" s="4" t="inlineStr">
        <is>
          <t>kg</t>
        </is>
      </c>
      <c r="H16" s="8" t="inlineStr">
        <is>
          <t>……</t>
        </is>
      </c>
      <c r="I16" s="9">
        <f>IF(AND(ISNUMBER(F16),ISNUMBER(H16)),F16*H16,"")</f>
        <v/>
      </c>
    </row>
    <row r="17" ht="18" customHeight="1">
      <c r="A17" s="7" t="n">
        <v>3</v>
      </c>
      <c r="B17" s="4" t="inlineStr"/>
      <c r="C17" s="4" t="inlineStr"/>
      <c r="D17" s="4" t="inlineStr"/>
      <c r="E17" s="4" t="inlineStr"/>
      <c r="F17" s="8" t="n"/>
      <c r="G17" s="4" t="inlineStr"/>
      <c r="H17" s="8" t="inlineStr"/>
      <c r="I17" s="9">
        <f>IF(AND(ISNUMBER(F17),ISNUMBER(H17)),F17*H17,"")</f>
        <v/>
      </c>
    </row>
    <row r="18" ht="18" customHeight="1">
      <c r="A18" s="7" t="n">
        <v>4</v>
      </c>
      <c r="B18" s="4" t="inlineStr"/>
      <c r="C18" s="4" t="inlineStr"/>
      <c r="D18" s="4" t="inlineStr"/>
      <c r="E18" s="4" t="inlineStr"/>
      <c r="F18" s="8" t="n"/>
      <c r="G18" s="4" t="inlineStr"/>
      <c r="H18" s="8" t="inlineStr"/>
      <c r="I18" s="9">
        <f>IF(AND(ISNUMBER(F18),ISNUMBER(H18)),F18*H18,"")</f>
        <v/>
      </c>
    </row>
    <row r="19" ht="18" customHeight="1">
      <c r="A19" s="7" t="n">
        <v>5</v>
      </c>
      <c r="B19" s="4" t="inlineStr"/>
      <c r="C19" s="4" t="inlineStr"/>
      <c r="D19" s="4" t="inlineStr"/>
      <c r="E19" s="4" t="inlineStr"/>
      <c r="F19" s="8" t="n"/>
      <c r="G19" s="4" t="inlineStr"/>
      <c r="H19" s="8" t="inlineStr"/>
      <c r="I19" s="9">
        <f>IF(AND(ISNUMBER(F19),ISNUMBER(H19)),F19*H19,"")</f>
        <v/>
      </c>
    </row>
    <row r="20" ht="18" customHeight="1">
      <c r="A20" s="7" t="n">
        <v>6</v>
      </c>
      <c r="B20" s="4" t="inlineStr"/>
      <c r="C20" s="4" t="inlineStr"/>
      <c r="D20" s="4" t="inlineStr"/>
      <c r="E20" s="4" t="inlineStr"/>
      <c r="F20" s="8" t="n"/>
      <c r="G20" s="4" t="inlineStr"/>
      <c r="H20" s="8" t="inlineStr"/>
      <c r="I20" s="9">
        <f>IF(AND(ISNUMBER(F20),ISNUMBER(H20)),F20*H20,"")</f>
        <v/>
      </c>
    </row>
    <row r="21" ht="18" customHeight="1">
      <c r="A21" s="7" t="n">
        <v>7</v>
      </c>
      <c r="B21" s="4" t="inlineStr"/>
      <c r="C21" s="4" t="inlineStr"/>
      <c r="D21" s="4" t="inlineStr"/>
      <c r="E21" s="4" t="inlineStr"/>
      <c r="F21" s="8" t="n"/>
      <c r="G21" s="4" t="inlineStr"/>
      <c r="H21" s="8" t="inlineStr"/>
      <c r="I21" s="9">
        <f>IF(AND(ISNUMBER(F21),ISNUMBER(H21)),F21*H21,"")</f>
        <v/>
      </c>
    </row>
    <row r="22" ht="18" customHeight="1">
      <c r="A22" s="7" t="n">
        <v>8</v>
      </c>
      <c r="B22" s="4" t="inlineStr"/>
      <c r="C22" s="4" t="inlineStr"/>
      <c r="D22" s="4" t="inlineStr"/>
      <c r="E22" s="4" t="inlineStr"/>
      <c r="F22" s="8" t="n"/>
      <c r="G22" s="4" t="inlineStr"/>
      <c r="H22" s="8" t="inlineStr"/>
      <c r="I22" s="9">
        <f>IF(AND(ISNUMBER(F22),ISNUMBER(H22)),F22*H22,"")</f>
        <v/>
      </c>
    </row>
    <row r="23" ht="18" customHeight="1">
      <c r="A23" s="7" t="n">
        <v>9</v>
      </c>
      <c r="B23" s="4" t="inlineStr"/>
      <c r="C23" s="4" t="inlineStr"/>
      <c r="D23" s="4" t="inlineStr"/>
      <c r="E23" s="4" t="inlineStr"/>
      <c r="F23" s="8" t="n"/>
      <c r="G23" s="4" t="inlineStr"/>
      <c r="H23" s="8" t="inlineStr"/>
      <c r="I23" s="9">
        <f>IF(AND(ISNUMBER(F23),ISNUMBER(H23)),F23*H23,"")</f>
        <v/>
      </c>
    </row>
    <row r="24" ht="18" customHeight="1">
      <c r="A24" s="7" t="n">
        <v>10</v>
      </c>
      <c r="B24" s="4" t="inlineStr"/>
      <c r="C24" s="4" t="inlineStr"/>
      <c r="D24" s="4" t="inlineStr"/>
      <c r="E24" s="4" t="inlineStr"/>
      <c r="F24" s="8" t="n"/>
      <c r="G24" s="4" t="inlineStr"/>
      <c r="H24" s="8" t="inlineStr"/>
      <c r="I24" s="9">
        <f>IF(AND(ISNUMBER(F24),ISNUMBER(H24)),F24*H24,"")</f>
        <v/>
      </c>
    </row>
    <row r="25">
      <c r="A25" s="10" t="inlineStr">
        <is>
          <t>Cộng tiền hàng / Subtotal</t>
        </is>
      </c>
      <c r="F25" s="11">
        <f>SUM(F15:F24)</f>
        <v/>
      </c>
      <c r="G25" s="12" t="inlineStr">
        <is>
          <t>kg</t>
        </is>
      </c>
      <c r="H25" s="12" t="inlineStr"/>
      <c r="I25" s="11">
        <f>IF(COUNT(I15:I24)=0,"",SUM(I15:I24))</f>
        <v/>
      </c>
    </row>
    <row r="26">
      <c r="A26" s="13" t="inlineStr">
        <is>
          <t>Cước vận chuyển, nếu hợp đồng yêu cầu ghi tách (CFR, CIF) / Freight</t>
        </is>
      </c>
      <c r="I26" s="8" t="n"/>
    </row>
    <row r="27">
      <c r="A27" s="13" t="inlineStr">
        <is>
          <t>Phí bảo hiểm, nếu hợp đồng yêu cầu ghi tách (CIF, CIP) / Insurance</t>
        </is>
      </c>
      <c r="I27" s="8" t="n"/>
    </row>
    <row r="28">
      <c r="A28" s="10" t="inlineStr">
        <is>
          <t>TỔNG TRỊ GIÁ HÓA ĐƠN / TOTAL INVOICE VALUE</t>
        </is>
      </c>
      <c r="I28" s="11">
        <f>IF(COUNT(H15:H24)=0,"Chưa nhập đơn giá",I25+N(I26)+N(I27))</f>
        <v/>
      </c>
    </row>
    <row r="29">
      <c r="A29" s="3" t="inlineStr">
        <is>
          <t>Bằng chữ / Say total:</t>
        </is>
      </c>
      <c r="C29" s="4" t="inlineStr">
        <is>
          <t>……</t>
        </is>
      </c>
    </row>
    <row r="31">
      <c r="A31" s="3" t="inlineStr">
        <is>
          <t>Tổng số kiện / Total packages:</t>
        </is>
      </c>
      <c r="E31" s="14">
        <f>'Packing List'!G25</f>
        <v/>
      </c>
      <c r="F31" s="15" t="inlineStr">
        <is>
          <t>(lấy từ sheet Packing List)</t>
        </is>
      </c>
    </row>
    <row r="32">
      <c r="A32" s="3" t="inlineStr">
        <is>
          <t>Tổng trọng lượng tịnh / Total N.W. (kg):</t>
        </is>
      </c>
      <c r="E32" s="9">
        <f>'Packing List'!F25</f>
        <v/>
      </c>
      <c r="F32" s="15" t="inlineStr">
        <is>
          <t>(lấy từ sheet Packing List)</t>
        </is>
      </c>
    </row>
    <row r="33">
      <c r="A33" s="3" t="inlineStr">
        <is>
          <t>Tổng trọng lượng cả bì / Total G.W. (kg):</t>
        </is>
      </c>
      <c r="E33" s="9">
        <f>'Packing List'!K25</f>
        <v/>
      </c>
      <c r="F33" s="15" t="inlineStr">
        <is>
          <t>(lấy từ sheet Packing List)</t>
        </is>
      </c>
    </row>
    <row r="34">
      <c r="A34" s="3" t="inlineStr">
        <is>
          <t>Tổng thể tích / Total measurement (CBM):</t>
        </is>
      </c>
      <c r="E34" s="16">
        <f>'Packing List'!O25</f>
        <v/>
      </c>
      <c r="F34" s="15" t="inlineStr">
        <is>
          <t>(lấy từ sheet Packing List)</t>
        </is>
      </c>
    </row>
    <row r="35">
      <c r="A35" s="3" t="inlineStr">
        <is>
          <t>Kiểm tra số lượng với Packing List:</t>
        </is>
      </c>
      <c r="E35" s="17">
        <f>IF(ABS(F25-'Packing List'!F25)&lt;0.001,"Khớp","LỆCH – kiểm lại")</f>
        <v/>
      </c>
    </row>
    <row r="37" ht="30" customHeight="1">
      <c r="F37" s="18" t="inlineStr">
        <is>
          <t>Người bán ký, ghi rõ họ tên, đóng dấu
For and on behalf of the Seller</t>
        </is>
      </c>
    </row>
    <row r="41">
      <c r="F41" s="19" t="inlineStr">
        <is>
          <t>……</t>
        </is>
      </c>
    </row>
    <row r="43">
      <c r="A43" s="2" t="inlineStr">
        <is>
          <t>Mẫu tham khảo, các bên tự điều chỉnh; không thay tư vấn pháp lý.</t>
        </is>
      </c>
    </row>
  </sheetData>
  <mergeCells count="48">
    <mergeCell ref="F4:G4"/>
    <mergeCell ref="F11:G11"/>
    <mergeCell ref="F10:G10"/>
    <mergeCell ref="A35:D35"/>
    <mergeCell ref="H10:I10"/>
    <mergeCell ref="A11:B11"/>
    <mergeCell ref="C9:E9"/>
    <mergeCell ref="F6:G6"/>
    <mergeCell ref="F37:I37"/>
    <mergeCell ref="H4:I4"/>
    <mergeCell ref="A6:B6"/>
    <mergeCell ref="H9:I9"/>
    <mergeCell ref="F7:G7"/>
    <mergeCell ref="C11:E11"/>
    <mergeCell ref="A2:I2"/>
    <mergeCell ref="H6:I6"/>
    <mergeCell ref="A7:B7"/>
    <mergeCell ref="A31:D31"/>
    <mergeCell ref="A34:D34"/>
    <mergeCell ref="A25:E25"/>
    <mergeCell ref="F5:G5"/>
    <mergeCell ref="C8:E8"/>
    <mergeCell ref="C7:E7"/>
    <mergeCell ref="A27:H27"/>
    <mergeCell ref="F8:G8"/>
    <mergeCell ref="H11:I11"/>
    <mergeCell ref="A26:H26"/>
    <mergeCell ref="A43:I43"/>
    <mergeCell ref="H7:I7"/>
    <mergeCell ref="A5:B5"/>
    <mergeCell ref="C29:I29"/>
    <mergeCell ref="A8:B8"/>
    <mergeCell ref="F9:G9"/>
    <mergeCell ref="C6:E6"/>
    <mergeCell ref="A4:B4"/>
    <mergeCell ref="F41:I41"/>
    <mergeCell ref="A29:B29"/>
    <mergeCell ref="C5:E5"/>
    <mergeCell ref="A10:B10"/>
    <mergeCell ref="A1:I1"/>
    <mergeCell ref="C4:E4"/>
    <mergeCell ref="A28:H28"/>
    <mergeCell ref="H5:I5"/>
    <mergeCell ref="A33:D33"/>
    <mergeCell ref="H8:I8"/>
    <mergeCell ref="A9:B9"/>
    <mergeCell ref="A32:D32"/>
    <mergeCell ref="C10:E10"/>
  </mergeCells>
  <dataValidations count="1">
    <dataValidation sqref="F15:F24 I26:I27" showDropDown="0" showInputMessage="0" showErrorMessage="1" allowBlank="1" errorTitle="Sai dữ liệu" error="Nhập số không âm." type="decimal" operator="greaterThanOrEqual">
      <formula1>0</formula1>
    </dataValidation>
  </dataValidations>
  <printOptions horizontalCentered="1"/>
  <pageMargins left="0.4" right="0.4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37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6" customWidth="1" min="1" max="1"/>
    <col width="38" customWidth="1" min="2" max="2"/>
    <col width="14" customWidth="1" min="3" max="3"/>
    <col width="18" customWidth="1" min="4" max="4"/>
    <col width="11" customWidth="1" min="5" max="5"/>
    <col width="13" customWidth="1" min="6" max="6"/>
    <col width="10" customWidth="1" min="7" max="7"/>
    <col width="9" customWidth="1" min="8" max="8"/>
    <col width="9" customWidth="1" min="9" max="9"/>
    <col width="11" customWidth="1" min="10" max="10"/>
    <col width="13" customWidth="1" min="11" max="11"/>
    <col width="8" customWidth="1" min="12" max="12"/>
    <col width="8" customWidth="1" min="13" max="13"/>
    <col width="8" customWidth="1" min="14" max="14"/>
    <col width="11" customWidth="1" min="15" max="15"/>
  </cols>
  <sheetData>
    <row r="1">
      <c r="A1" s="1" t="inlineStr">
        <is>
          <t>PACKING LIST / PHIẾU ĐÓNG GÓI</t>
        </is>
      </c>
    </row>
    <row r="2">
      <c r="A2" s="2" t="inlineStr">
        <is>
          <t>Thông tin đầu phiếu, mô tả hàng, mã lô và số lượng tự lấy từ sheet Commercial Invoice. Chỉ gõ quy cách kiện, trọng lượng, kích thước vào ô vàng.</t>
        </is>
      </c>
    </row>
    <row r="4" ht="28" customHeight="1">
      <c r="A4" s="3" t="inlineStr">
        <is>
          <t>Người bán / Seller:</t>
        </is>
      </c>
      <c r="C4" s="20">
        <f>IF('Commercial Invoice'!C4="","",'Commercial Invoice'!C4)</f>
        <v/>
      </c>
      <c r="H4" s="3" t="inlineStr">
        <is>
          <t>Số hóa đơn / Invoice No.:</t>
        </is>
      </c>
      <c r="K4" s="20">
        <f>IF('Commercial Invoice'!H4="","",'Commercial Invoice'!H4)</f>
        <v/>
      </c>
    </row>
    <row r="5" ht="28" customHeight="1">
      <c r="A5" s="3" t="inlineStr">
        <is>
          <t>Người mua / Buyer:</t>
        </is>
      </c>
      <c r="C5" s="20">
        <f>IF('Commercial Invoice'!C6="","",'Commercial Invoice'!C6)</f>
        <v/>
      </c>
      <c r="H5" s="3" t="inlineStr">
        <is>
          <t>Ngày / Date:</t>
        </is>
      </c>
      <c r="K5" s="20">
        <f>IF('Commercial Invoice'!H5="","",'Commercial Invoice'!H5)</f>
        <v/>
      </c>
    </row>
    <row r="6" ht="28" customHeight="1">
      <c r="A6" s="3" t="inlineStr">
        <is>
          <t>Cảng xếp / Port of loading:</t>
        </is>
      </c>
      <c r="C6" s="20">
        <f>IF('Commercial Invoice'!C9="","",'Commercial Invoice'!C9)</f>
        <v/>
      </c>
      <c r="H6" s="3" t="inlineStr">
        <is>
          <t>Số hợp đồng / Contract No.:</t>
        </is>
      </c>
      <c r="K6" s="20">
        <f>IF('Commercial Invoice'!H6="","",'Commercial Invoice'!H6)</f>
        <v/>
      </c>
    </row>
    <row r="7" ht="28" customHeight="1">
      <c r="A7" s="3" t="inlineStr">
        <is>
          <t>Tàu, chuyến / Vessel:</t>
        </is>
      </c>
      <c r="C7" s="20">
        <f>IF('Commercial Invoice'!C10="","",'Commercial Invoice'!C10)</f>
        <v/>
      </c>
      <c r="H7" s="3" t="inlineStr">
        <is>
          <t>Cảng dỡ / Port of discharge:</t>
        </is>
      </c>
      <c r="K7" s="20">
        <f>IF('Commercial Invoice'!H9="","",'Commercial Invoice'!H9)</f>
        <v/>
      </c>
    </row>
    <row r="8" ht="28" customHeight="1">
      <c r="A8" s="3" t="inlineStr">
        <is>
          <t>Điều kiện giao hàng / Terms:</t>
        </is>
      </c>
      <c r="C8" s="20">
        <f>IF('Commercial Invoice'!C8="","",'Commercial Invoice'!C8)</f>
        <v/>
      </c>
      <c r="H8" s="3" t="inlineStr">
        <is>
          <t>Ký mã hiệu / Shipping marks:</t>
        </is>
      </c>
      <c r="K8" s="20">
        <f>IF('Commercial Invoice'!H11="","",'Commercial Invoice'!H11)</f>
        <v/>
      </c>
    </row>
    <row r="13" ht="32" customHeight="1">
      <c r="A13" s="5" t="inlineStr">
        <is>
          <t>STT
No.</t>
        </is>
      </c>
      <c r="B13" s="5" t="inlineStr">
        <is>
          <t>Mô tả hàng hóa
Description</t>
        </is>
      </c>
      <c r="C13" s="5" t="inlineStr">
        <is>
          <t>Mã lô
Lot No.</t>
        </is>
      </c>
      <c r="D13" s="5" t="inlineStr">
        <is>
          <t>Loại kiện
Package type</t>
        </is>
      </c>
      <c r="E13" s="5" t="inlineStr">
        <is>
          <t>N.W./kiện (kg)
Net per pkg</t>
        </is>
      </c>
      <c r="F13" s="5" t="inlineStr">
        <is>
          <t>Tổng N.W. (kg)
Total net</t>
        </is>
      </c>
      <c r="G13" s="5" t="inlineStr">
        <is>
          <t>Số kiện
Packages</t>
        </is>
      </c>
      <c r="H13" s="5" t="inlineStr">
        <is>
          <t>Kiện số từ
From</t>
        </is>
      </c>
      <c r="I13" s="5" t="inlineStr">
        <is>
          <t>đến
To</t>
        </is>
      </c>
      <c r="J13" s="5" t="inlineStr">
        <is>
          <t>G.W./kiện (kg)
Gross per pkg</t>
        </is>
      </c>
      <c r="K13" s="5" t="inlineStr">
        <is>
          <t>Tổng G.W. (kg)
Total gross</t>
        </is>
      </c>
      <c r="L13" s="5" t="inlineStr">
        <is>
          <t>Dài
L (cm)</t>
        </is>
      </c>
      <c r="M13" s="5" t="inlineStr">
        <is>
          <t>Rộng
W (cm)</t>
        </is>
      </c>
      <c r="N13" s="5" t="inlineStr">
        <is>
          <t>Cao
H (cm)</t>
        </is>
      </c>
      <c r="O13" s="5" t="inlineStr">
        <is>
          <t>Thể tích
CBM</t>
        </is>
      </c>
    </row>
    <row r="14">
      <c r="A14" s="6" t="inlineStr"/>
      <c r="B14" s="6" t="inlineStr">
        <is>
          <t>từ invoice</t>
        </is>
      </c>
      <c r="C14" s="6" t="inlineStr">
        <is>
          <t>từ invoice</t>
        </is>
      </c>
      <c r="D14" s="6" t="inlineStr">
        <is>
          <t>ô nhập</t>
        </is>
      </c>
      <c r="E14" s="6" t="inlineStr">
        <is>
          <t>ô nhập</t>
        </is>
      </c>
      <c r="F14" s="6" t="inlineStr">
        <is>
          <t>từ invoice</t>
        </is>
      </c>
      <c r="G14" s="6" t="inlineStr">
        <is>
          <t>công thức</t>
        </is>
      </c>
      <c r="H14" s="6" t="inlineStr">
        <is>
          <t>công thức</t>
        </is>
      </c>
      <c r="I14" s="6" t="inlineStr">
        <is>
          <t>công thức</t>
        </is>
      </c>
      <c r="J14" s="6" t="inlineStr">
        <is>
          <t>ô nhập</t>
        </is>
      </c>
      <c r="K14" s="6" t="inlineStr">
        <is>
          <t>công thức</t>
        </is>
      </c>
      <c r="L14" s="6" t="inlineStr">
        <is>
          <t>ô nhập</t>
        </is>
      </c>
      <c r="M14" s="6" t="inlineStr">
        <is>
          <t>ô nhập</t>
        </is>
      </c>
      <c r="N14" s="6" t="inlineStr">
        <is>
          <t>ô nhập</t>
        </is>
      </c>
      <c r="O14" s="6" t="inlineStr">
        <is>
          <t>công thức</t>
        </is>
      </c>
    </row>
    <row r="15" ht="30" customHeight="1">
      <c r="A15" s="7" t="n">
        <v>1</v>
      </c>
      <c r="B15" s="20">
        <f>IF('Commercial Invoice'!B15="","",'Commercial Invoice'!B15)</f>
        <v/>
      </c>
      <c r="C15" s="20">
        <f>IF('Commercial Invoice'!D15="","",'Commercial Invoice'!D15)</f>
        <v/>
      </c>
      <c r="D15" s="4" t="inlineStr">
        <is>
          <t>Thùng carton 5 lớp</t>
        </is>
      </c>
      <c r="E15" s="8" t="n">
        <v>4</v>
      </c>
      <c r="F15" s="9">
        <f>IF(ISNUMBER('Commercial Invoice'!F15),'Commercial Invoice'!F15,"")</f>
        <v/>
      </c>
      <c r="G15" s="14">
        <f>IF(AND(ISNUMBER(F15),ISNUMBER(E15)),IF(E15&gt;0,ROUNDUP(F15/E15,0),""),"")</f>
        <v/>
      </c>
      <c r="H15" s="14">
        <f>IF(G15="","",1)</f>
        <v/>
      </c>
      <c r="I15" s="14">
        <f>IF(G15="","",H15+G15-1)</f>
        <v/>
      </c>
      <c r="J15" s="8" t="n">
        <v>4.6</v>
      </c>
      <c r="K15" s="9">
        <f>IF(AND(ISNUMBER(G15),ISNUMBER(J15)),F15+G15*(J15-E15),"")</f>
        <v/>
      </c>
      <c r="L15" s="21" t="n">
        <v>40</v>
      </c>
      <c r="M15" s="21" t="n">
        <v>30</v>
      </c>
      <c r="N15" s="21" t="n">
        <v>25</v>
      </c>
      <c r="O15" s="16">
        <f>IF(AND(ISNUMBER(G15),ISNUMBER(L15),ISNUMBER(M15),ISNUMBER(N15)),G15*L15*M15*N15/1000000,"")</f>
        <v/>
      </c>
    </row>
    <row r="16" ht="30" customHeight="1">
      <c r="A16" s="7" t="n">
        <v>2</v>
      </c>
      <c r="B16" s="20">
        <f>IF('Commercial Invoice'!B16="","",'Commercial Invoice'!B16)</f>
        <v/>
      </c>
      <c r="C16" s="20">
        <f>IF('Commercial Invoice'!D16="","",'Commercial Invoice'!D16)</f>
        <v/>
      </c>
      <c r="D16" s="4" t="inlineStr">
        <is>
          <t>Bao PP lót PE</t>
        </is>
      </c>
      <c r="E16" s="8" t="n">
        <v>20</v>
      </c>
      <c r="F16" s="9">
        <f>IF(ISNUMBER('Commercial Invoice'!F16),'Commercial Invoice'!F16,"")</f>
        <v/>
      </c>
      <c r="G16" s="14">
        <f>IF(AND(ISNUMBER(F16),ISNUMBER(E16)),IF(E16&gt;0,ROUNDUP(F16/E16,0),""),"")</f>
        <v/>
      </c>
      <c r="H16" s="14">
        <f>IF(G16="","",MAX($I$15:I15)+1)</f>
        <v/>
      </c>
      <c r="I16" s="14">
        <f>IF(G16="","",H16+G16-1)</f>
        <v/>
      </c>
      <c r="J16" s="8" t="n">
        <v>20.4</v>
      </c>
      <c r="K16" s="9">
        <f>IF(AND(ISNUMBER(G16),ISNUMBER(J16)),F16+G16*(J16-E16),"")</f>
        <v/>
      </c>
      <c r="L16" s="21" t="n">
        <v>60</v>
      </c>
      <c r="M16" s="21" t="n">
        <v>40</v>
      </c>
      <c r="N16" s="21" t="n">
        <v>30</v>
      </c>
      <c r="O16" s="16">
        <f>IF(AND(ISNUMBER(G16),ISNUMBER(L16),ISNUMBER(M16),ISNUMBER(N16)),G16*L16*M16*N16/1000000,"")</f>
        <v/>
      </c>
    </row>
    <row r="17" ht="18" customHeight="1">
      <c r="A17" s="7" t="n">
        <v>3</v>
      </c>
      <c r="B17" s="20">
        <f>IF('Commercial Invoice'!B17="","",'Commercial Invoice'!B17)</f>
        <v/>
      </c>
      <c r="C17" s="20">
        <f>IF('Commercial Invoice'!D17="","",'Commercial Invoice'!D17)</f>
        <v/>
      </c>
      <c r="D17" s="4" t="inlineStr"/>
      <c r="E17" s="8" t="n"/>
      <c r="F17" s="9">
        <f>IF(ISNUMBER('Commercial Invoice'!F17),'Commercial Invoice'!F17,"")</f>
        <v/>
      </c>
      <c r="G17" s="14">
        <f>IF(AND(ISNUMBER(F17),ISNUMBER(E17)),IF(E17&gt;0,ROUNDUP(F17/E17,0),""),"")</f>
        <v/>
      </c>
      <c r="H17" s="14">
        <f>IF(G17="","",MAX($I$15:I16)+1)</f>
        <v/>
      </c>
      <c r="I17" s="14">
        <f>IF(G17="","",H17+G17-1)</f>
        <v/>
      </c>
      <c r="J17" s="8" t="n"/>
      <c r="K17" s="9">
        <f>IF(AND(ISNUMBER(G17),ISNUMBER(J17)),F17+G17*(J17-E17),"")</f>
        <v/>
      </c>
      <c r="L17" s="21" t="n"/>
      <c r="M17" s="21" t="n"/>
      <c r="N17" s="21" t="n"/>
      <c r="O17" s="16">
        <f>IF(AND(ISNUMBER(G17),ISNUMBER(L17),ISNUMBER(M17),ISNUMBER(N17)),G17*L17*M17*N17/1000000,"")</f>
        <v/>
      </c>
    </row>
    <row r="18" ht="18" customHeight="1">
      <c r="A18" s="7" t="n">
        <v>4</v>
      </c>
      <c r="B18" s="20">
        <f>IF('Commercial Invoice'!B18="","",'Commercial Invoice'!B18)</f>
        <v/>
      </c>
      <c r="C18" s="20">
        <f>IF('Commercial Invoice'!D18="","",'Commercial Invoice'!D18)</f>
        <v/>
      </c>
      <c r="D18" s="4" t="inlineStr"/>
      <c r="E18" s="8" t="n"/>
      <c r="F18" s="9">
        <f>IF(ISNUMBER('Commercial Invoice'!F18),'Commercial Invoice'!F18,"")</f>
        <v/>
      </c>
      <c r="G18" s="14">
        <f>IF(AND(ISNUMBER(F18),ISNUMBER(E18)),IF(E18&gt;0,ROUNDUP(F18/E18,0),""),"")</f>
        <v/>
      </c>
      <c r="H18" s="14">
        <f>IF(G18="","",MAX($I$15:I17)+1)</f>
        <v/>
      </c>
      <c r="I18" s="14">
        <f>IF(G18="","",H18+G18-1)</f>
        <v/>
      </c>
      <c r="J18" s="8" t="n"/>
      <c r="K18" s="9">
        <f>IF(AND(ISNUMBER(G18),ISNUMBER(J18)),F18+G18*(J18-E18),"")</f>
        <v/>
      </c>
      <c r="L18" s="21" t="n"/>
      <c r="M18" s="21" t="n"/>
      <c r="N18" s="21" t="n"/>
      <c r="O18" s="16">
        <f>IF(AND(ISNUMBER(G18),ISNUMBER(L18),ISNUMBER(M18),ISNUMBER(N18)),G18*L18*M18*N18/1000000,"")</f>
        <v/>
      </c>
    </row>
    <row r="19" ht="18" customHeight="1">
      <c r="A19" s="7" t="n">
        <v>5</v>
      </c>
      <c r="B19" s="20">
        <f>IF('Commercial Invoice'!B19="","",'Commercial Invoice'!B19)</f>
        <v/>
      </c>
      <c r="C19" s="20">
        <f>IF('Commercial Invoice'!D19="","",'Commercial Invoice'!D19)</f>
        <v/>
      </c>
      <c r="D19" s="4" t="inlineStr"/>
      <c r="E19" s="8" t="n"/>
      <c r="F19" s="9">
        <f>IF(ISNUMBER('Commercial Invoice'!F19),'Commercial Invoice'!F19,"")</f>
        <v/>
      </c>
      <c r="G19" s="14">
        <f>IF(AND(ISNUMBER(F19),ISNUMBER(E19)),IF(E19&gt;0,ROUNDUP(F19/E19,0),""),"")</f>
        <v/>
      </c>
      <c r="H19" s="14">
        <f>IF(G19="","",MAX($I$15:I18)+1)</f>
        <v/>
      </c>
      <c r="I19" s="14">
        <f>IF(G19="","",H19+G19-1)</f>
        <v/>
      </c>
      <c r="J19" s="8" t="n"/>
      <c r="K19" s="9">
        <f>IF(AND(ISNUMBER(G19),ISNUMBER(J19)),F19+G19*(J19-E19),"")</f>
        <v/>
      </c>
      <c r="L19" s="21" t="n"/>
      <c r="M19" s="21" t="n"/>
      <c r="N19" s="21" t="n"/>
      <c r="O19" s="16">
        <f>IF(AND(ISNUMBER(G19),ISNUMBER(L19),ISNUMBER(M19),ISNUMBER(N19)),G19*L19*M19*N19/1000000,"")</f>
        <v/>
      </c>
    </row>
    <row r="20" ht="18" customHeight="1">
      <c r="A20" s="7" t="n">
        <v>6</v>
      </c>
      <c r="B20" s="20">
        <f>IF('Commercial Invoice'!B20="","",'Commercial Invoice'!B20)</f>
        <v/>
      </c>
      <c r="C20" s="20">
        <f>IF('Commercial Invoice'!D20="","",'Commercial Invoice'!D20)</f>
        <v/>
      </c>
      <c r="D20" s="4" t="inlineStr"/>
      <c r="E20" s="8" t="n"/>
      <c r="F20" s="9">
        <f>IF(ISNUMBER('Commercial Invoice'!F20),'Commercial Invoice'!F20,"")</f>
        <v/>
      </c>
      <c r="G20" s="14">
        <f>IF(AND(ISNUMBER(F20),ISNUMBER(E20)),IF(E20&gt;0,ROUNDUP(F20/E20,0),""),"")</f>
        <v/>
      </c>
      <c r="H20" s="14">
        <f>IF(G20="","",MAX($I$15:I19)+1)</f>
        <v/>
      </c>
      <c r="I20" s="14">
        <f>IF(G20="","",H20+G20-1)</f>
        <v/>
      </c>
      <c r="J20" s="8" t="n"/>
      <c r="K20" s="9">
        <f>IF(AND(ISNUMBER(G20),ISNUMBER(J20)),F20+G20*(J20-E20),"")</f>
        <v/>
      </c>
      <c r="L20" s="21" t="n"/>
      <c r="M20" s="21" t="n"/>
      <c r="N20" s="21" t="n"/>
      <c r="O20" s="16">
        <f>IF(AND(ISNUMBER(G20),ISNUMBER(L20),ISNUMBER(M20),ISNUMBER(N20)),G20*L20*M20*N20/1000000,"")</f>
        <v/>
      </c>
    </row>
    <row r="21" ht="18" customHeight="1">
      <c r="A21" s="7" t="n">
        <v>7</v>
      </c>
      <c r="B21" s="20">
        <f>IF('Commercial Invoice'!B21="","",'Commercial Invoice'!B21)</f>
        <v/>
      </c>
      <c r="C21" s="20">
        <f>IF('Commercial Invoice'!D21="","",'Commercial Invoice'!D21)</f>
        <v/>
      </c>
      <c r="D21" s="4" t="inlineStr"/>
      <c r="E21" s="8" t="n"/>
      <c r="F21" s="9">
        <f>IF(ISNUMBER('Commercial Invoice'!F21),'Commercial Invoice'!F21,"")</f>
        <v/>
      </c>
      <c r="G21" s="14">
        <f>IF(AND(ISNUMBER(F21),ISNUMBER(E21)),IF(E21&gt;0,ROUNDUP(F21/E21,0),""),"")</f>
        <v/>
      </c>
      <c r="H21" s="14">
        <f>IF(G21="","",MAX($I$15:I20)+1)</f>
        <v/>
      </c>
      <c r="I21" s="14">
        <f>IF(G21="","",H21+G21-1)</f>
        <v/>
      </c>
      <c r="J21" s="8" t="n"/>
      <c r="K21" s="9">
        <f>IF(AND(ISNUMBER(G21),ISNUMBER(J21)),F21+G21*(J21-E21),"")</f>
        <v/>
      </c>
      <c r="L21" s="21" t="n"/>
      <c r="M21" s="21" t="n"/>
      <c r="N21" s="21" t="n"/>
      <c r="O21" s="16">
        <f>IF(AND(ISNUMBER(G21),ISNUMBER(L21),ISNUMBER(M21),ISNUMBER(N21)),G21*L21*M21*N21/1000000,"")</f>
        <v/>
      </c>
    </row>
    <row r="22" ht="18" customHeight="1">
      <c r="A22" s="7" t="n">
        <v>8</v>
      </c>
      <c r="B22" s="20">
        <f>IF('Commercial Invoice'!B22="","",'Commercial Invoice'!B22)</f>
        <v/>
      </c>
      <c r="C22" s="20">
        <f>IF('Commercial Invoice'!D22="","",'Commercial Invoice'!D22)</f>
        <v/>
      </c>
      <c r="D22" s="4" t="inlineStr"/>
      <c r="E22" s="8" t="n"/>
      <c r="F22" s="9">
        <f>IF(ISNUMBER('Commercial Invoice'!F22),'Commercial Invoice'!F22,"")</f>
        <v/>
      </c>
      <c r="G22" s="14">
        <f>IF(AND(ISNUMBER(F22),ISNUMBER(E22)),IF(E22&gt;0,ROUNDUP(F22/E22,0),""),"")</f>
        <v/>
      </c>
      <c r="H22" s="14">
        <f>IF(G22="","",MAX($I$15:I21)+1)</f>
        <v/>
      </c>
      <c r="I22" s="14">
        <f>IF(G22="","",H22+G22-1)</f>
        <v/>
      </c>
      <c r="J22" s="8" t="n"/>
      <c r="K22" s="9">
        <f>IF(AND(ISNUMBER(G22),ISNUMBER(J22)),F22+G22*(J22-E22),"")</f>
        <v/>
      </c>
      <c r="L22" s="21" t="n"/>
      <c r="M22" s="21" t="n"/>
      <c r="N22" s="21" t="n"/>
      <c r="O22" s="16">
        <f>IF(AND(ISNUMBER(G22),ISNUMBER(L22),ISNUMBER(M22),ISNUMBER(N22)),G22*L22*M22*N22/1000000,"")</f>
        <v/>
      </c>
    </row>
    <row r="23" ht="18" customHeight="1">
      <c r="A23" s="7" t="n">
        <v>9</v>
      </c>
      <c r="B23" s="20">
        <f>IF('Commercial Invoice'!B23="","",'Commercial Invoice'!B23)</f>
        <v/>
      </c>
      <c r="C23" s="20">
        <f>IF('Commercial Invoice'!D23="","",'Commercial Invoice'!D23)</f>
        <v/>
      </c>
      <c r="D23" s="4" t="inlineStr"/>
      <c r="E23" s="8" t="n"/>
      <c r="F23" s="9">
        <f>IF(ISNUMBER('Commercial Invoice'!F23),'Commercial Invoice'!F23,"")</f>
        <v/>
      </c>
      <c r="G23" s="14">
        <f>IF(AND(ISNUMBER(F23),ISNUMBER(E23)),IF(E23&gt;0,ROUNDUP(F23/E23,0),""),"")</f>
        <v/>
      </c>
      <c r="H23" s="14">
        <f>IF(G23="","",MAX($I$15:I22)+1)</f>
        <v/>
      </c>
      <c r="I23" s="14">
        <f>IF(G23="","",H23+G23-1)</f>
        <v/>
      </c>
      <c r="J23" s="8" t="n"/>
      <c r="K23" s="9">
        <f>IF(AND(ISNUMBER(G23),ISNUMBER(J23)),F23+G23*(J23-E23),"")</f>
        <v/>
      </c>
      <c r="L23" s="21" t="n"/>
      <c r="M23" s="21" t="n"/>
      <c r="N23" s="21" t="n"/>
      <c r="O23" s="16">
        <f>IF(AND(ISNUMBER(G23),ISNUMBER(L23),ISNUMBER(M23),ISNUMBER(N23)),G23*L23*M23*N23/1000000,"")</f>
        <v/>
      </c>
    </row>
    <row r="24" ht="18" customHeight="1">
      <c r="A24" s="7" t="n">
        <v>10</v>
      </c>
      <c r="B24" s="20">
        <f>IF('Commercial Invoice'!B24="","",'Commercial Invoice'!B24)</f>
        <v/>
      </c>
      <c r="C24" s="20">
        <f>IF('Commercial Invoice'!D24="","",'Commercial Invoice'!D24)</f>
        <v/>
      </c>
      <c r="D24" s="4" t="inlineStr"/>
      <c r="E24" s="8" t="n"/>
      <c r="F24" s="9">
        <f>IF(ISNUMBER('Commercial Invoice'!F24),'Commercial Invoice'!F24,"")</f>
        <v/>
      </c>
      <c r="G24" s="14">
        <f>IF(AND(ISNUMBER(F24),ISNUMBER(E24)),IF(E24&gt;0,ROUNDUP(F24/E24,0),""),"")</f>
        <v/>
      </c>
      <c r="H24" s="14">
        <f>IF(G24="","",MAX($I$15:I23)+1)</f>
        <v/>
      </c>
      <c r="I24" s="14">
        <f>IF(G24="","",H24+G24-1)</f>
        <v/>
      </c>
      <c r="J24" s="8" t="n"/>
      <c r="K24" s="9">
        <f>IF(AND(ISNUMBER(G24),ISNUMBER(J24)),F24+G24*(J24-E24),"")</f>
        <v/>
      </c>
      <c r="L24" s="21" t="n"/>
      <c r="M24" s="21" t="n"/>
      <c r="N24" s="21" t="n"/>
      <c r="O24" s="16">
        <f>IF(AND(ISNUMBER(G24),ISNUMBER(L24),ISNUMBER(M24),ISNUMBER(N24)),G24*L24*M24*N24/1000000,"")</f>
        <v/>
      </c>
    </row>
    <row r="25">
      <c r="A25" s="10" t="inlineStr">
        <is>
          <t>CỘNG / TOTAL</t>
        </is>
      </c>
      <c r="F25" s="11">
        <f>SUM(F15:F24)</f>
        <v/>
      </c>
      <c r="G25" s="22">
        <f>SUM(G15:G24)</f>
        <v/>
      </c>
      <c r="H25" s="12" t="inlineStr"/>
      <c r="I25" s="12" t="inlineStr"/>
      <c r="J25" s="12" t="inlineStr"/>
      <c r="K25" s="11">
        <f>SUM(K15:K24)</f>
        <v/>
      </c>
      <c r="L25" s="12" t="inlineStr"/>
      <c r="M25" s="12" t="inlineStr"/>
      <c r="N25" s="12" t="inlineStr"/>
      <c r="O25" s="23">
        <f>SUM(O15:O24)</f>
        <v/>
      </c>
    </row>
    <row r="27">
      <c r="A27" s="3" t="inlineStr">
        <is>
          <t>Tổng N.W. so với số lượng trên invoice:</t>
        </is>
      </c>
      <c r="F27" s="17">
        <f>IF(ABS(F25-'Commercial Invoice'!F25)&lt;0.001,"Khớp","LỆCH – kiểm lại")</f>
        <v/>
      </c>
    </row>
    <row r="28">
      <c r="A28" s="3" t="inlineStr">
        <is>
          <t>Kiện cuối cùng mang số (phải bằng tổng số kiện):</t>
        </is>
      </c>
      <c r="F28" s="17">
        <f>IF(G25=0,"",IF(MAX(I15:I24)=G25,"Khớp ("&amp;G25&amp;" kiện)","LỆCH"))</f>
        <v/>
      </c>
    </row>
    <row r="31" ht="30" customHeight="1">
      <c r="K31" s="18" t="inlineStr">
        <is>
          <t>Người bán ký, ghi rõ họ tên
For and on behalf of the Seller</t>
        </is>
      </c>
    </row>
    <row r="35">
      <c r="K35" s="19" t="inlineStr">
        <is>
          <t>……</t>
        </is>
      </c>
    </row>
    <row r="37">
      <c r="A37" s="2" t="inlineStr">
        <is>
          <t>Mẫu tham khảo, các bên tự điều chỉnh; không thay tư vấn pháp lý.</t>
        </is>
      </c>
    </row>
  </sheetData>
  <mergeCells count="30">
    <mergeCell ref="C6:G6"/>
    <mergeCell ref="C5:G5"/>
    <mergeCell ref="A37:O37"/>
    <mergeCell ref="K5:O5"/>
    <mergeCell ref="A6:B6"/>
    <mergeCell ref="H7:J7"/>
    <mergeCell ref="K35:O35"/>
    <mergeCell ref="C4:G4"/>
    <mergeCell ref="A2:O2"/>
    <mergeCell ref="A7:B7"/>
    <mergeCell ref="F28:H28"/>
    <mergeCell ref="A25:E25"/>
    <mergeCell ref="F27:H27"/>
    <mergeCell ref="K31:O31"/>
    <mergeCell ref="A27:E27"/>
    <mergeCell ref="H5:J5"/>
    <mergeCell ref="K8:O8"/>
    <mergeCell ref="A5:B5"/>
    <mergeCell ref="H8:J8"/>
    <mergeCell ref="A8:B8"/>
    <mergeCell ref="C8:G8"/>
    <mergeCell ref="A4:B4"/>
    <mergeCell ref="C7:G7"/>
    <mergeCell ref="K7:O7"/>
    <mergeCell ref="A28:E28"/>
    <mergeCell ref="H4:J4"/>
    <mergeCell ref="A1:O1"/>
    <mergeCell ref="K6:O6"/>
    <mergeCell ref="K4:O4"/>
    <mergeCell ref="H6:J6"/>
  </mergeCells>
  <dataValidations count="1">
    <dataValidation sqref="E15:E24 J15:J24 L15:L24 M15:M24 N15:N24" showDropDown="0" showInputMessage="0" showErrorMessage="1" allowBlank="1" errorTitle="Sai dữ liệu" error="Nhập số lớn hơn 0." type="decimal" operator="greaterThan">
      <formula1>0</formula1>
    </dataValidation>
  </dataValidations>
  <printOptions horizontalCentered="1"/>
  <pageMargins left="0.4" right="0.4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18"/>
  <sheetViews>
    <sheetView workbookViewId="0">
      <selection activeCell="A1" sqref="A1"/>
    </sheetView>
  </sheetViews>
  <sheetFormatPr baseColWidth="8" defaultRowHeight="15"/>
  <cols>
    <col width="30" customWidth="1" min="1" max="1"/>
    <col width="100" customWidth="1" min="2" max="2"/>
  </cols>
  <sheetData>
    <row r="1">
      <c r="A1" s="24" t="inlineStr">
        <is>
          <t>HƯỚNG DẪN DÙNG MẪU COMMERCIAL INVOICE VÀ PACKING LIST CHO LÔ TRÀ XUẤT KHẨU</t>
        </is>
      </c>
    </row>
    <row r="3" ht="46" customHeight="1">
      <c r="A3" s="25" t="inlineStr">
        <is>
          <t>Thứ tự điền</t>
        </is>
      </c>
      <c r="B3" s="20" t="inlineStr">
        <is>
          <t>1) Điền sheet Commercial Invoice: đầu phiếu và bảng hàng (mô tả, mã HS, mã lô, quy cách, số lượng, đơn vị, đơn giá). 2) Sang sheet Packing List: chỉ gõ loại kiện, N.W./kiện, G.W./kiện, kích thước kiện. 3) Xem các ô kiểm tra "Khớp/LỆCH" ở cả hai sheet.</t>
        </is>
      </c>
    </row>
    <row r="4" ht="46" customHeight="1">
      <c r="A4" s="17" t="inlineStr">
        <is>
          <t>Ô vàng / ô trắng</t>
        </is>
      </c>
      <c r="B4" s="20" t="inlineStr">
        <is>
          <t>Ô nền vàng nhạt là ô nhập. Ô nền trắng là công thức, không gõ đè. Hai dòng ví dụ (Công ty ABC, XYZ Trading Co.) là ví dụ giả định: xóa nội dung ô vàng rồi điền lô của mình.</t>
        </is>
      </c>
    </row>
    <row r="5" ht="46" customHeight="1">
      <c r="A5" s="25" t="inlineStr">
        <is>
          <t>Căn cứ đối chiếu</t>
        </is>
      </c>
      <c r="B5" s="20" t="inlineStr">
        <is>
          <t>Tên người bán, người mua, số và ngày hợp đồng, điều kiện Incoterms 2020 kèm địa điểm, đồng tiền, cách thanh toán phải giống hợp đồng ngoại thương đã ký.</t>
        </is>
      </c>
    </row>
    <row r="6" ht="46" customHeight="1">
      <c r="A6" s="17" t="inlineStr">
        <is>
          <t>Mô tả hàng</t>
        </is>
      </c>
      <c r="B6" s="20" t="inlineStr">
        <is>
          <t>Ghi cùng một câu trên hợp đồng, invoice, packing list, tờ khai và C/O. Nên có tên tiếng Anh, loại trà, cách đóng gói.</t>
        </is>
      </c>
    </row>
    <row r="7" ht="46" customHeight="1">
      <c r="A7" s="25" t="inlineStr">
        <is>
          <t>Mã HS</t>
        </is>
      </c>
      <c r="B7" s="20" t="inlineStr">
        <is>
          <t>Chè thuộc nhóm 0902. Chè xanh đóng gói không quá 3 kg thường ở phân nhóm 0902.10; chè xanh khác (bao lớn) 0902.20; chè đen và chè ủ men một phần (ô long) ở 0902.30, 0902.40. Mã 8 số tra biểu thuế hiện hành hoặc hỏi hải quan; ví dụ trong file chỉ ghi 6 số.</t>
        </is>
      </c>
    </row>
    <row r="8" ht="46" customHeight="1">
      <c r="A8" s="17" t="inlineStr">
        <is>
          <t>Mã lô</t>
        </is>
      </c>
      <c r="B8" s="20" t="inlineStr">
        <is>
          <t>Mỗi dòng một mã lô, trùng mã in trên bao bì, phiếu kiểm nghiệm và hóa đơn mua hàng trong nước (nếu mua từ cơ sở sản xuất).</t>
        </is>
      </c>
    </row>
    <row r="9" ht="46" customHeight="1">
      <c r="A9" s="25" t="inlineStr">
        <is>
          <t>Thành tiền</t>
        </is>
      </c>
      <c r="B9" s="20" t="inlineStr">
        <is>
          <t>Thành tiền = Số lượng × Đơn giá (cột I). Đơn giá còn để "……" thì thành tiền để trống và ô tổng báo "Chưa nhập đơn giá".</t>
        </is>
      </c>
    </row>
    <row r="10" ht="46" customHeight="1">
      <c r="A10" s="17" t="inlineStr">
        <is>
          <t>Cước, bảo hiểm</t>
        </is>
      </c>
      <c r="B10" s="20" t="inlineStr">
        <is>
          <t>Chỉ điền khi hợp đồng yêu cầu ghi tách cước (CFR, CIF) hoặc phí bảo hiểm (CIF, CIP). Giao FOB, FCA thì để trống.</t>
        </is>
      </c>
    </row>
    <row r="11" ht="46" customHeight="1">
      <c r="A11" s="25" t="inlineStr">
        <is>
          <t>Tổng trị giá</t>
        </is>
      </c>
      <c r="B11" s="20" t="inlineStr">
        <is>
          <t>Bằng cộng tiền hàng + cước + bảo hiểm (nếu có). Ghi bằng chữ ở dòng Say total bằng đúng đồng tiền của hợp đồng.</t>
        </is>
      </c>
    </row>
    <row r="12" ht="46" customHeight="1">
      <c r="A12" s="17" t="inlineStr">
        <is>
          <t>Số kiện</t>
        </is>
      </c>
      <c r="B12" s="20" t="inlineStr">
        <is>
          <t>Số kiện = làm tròn lên (Tổng N.W. ÷ N.W./kiện). Nếu không chia hết, kiện cuối là kiện lẻ: ghi rõ trên packing list và trên kiện.</t>
        </is>
      </c>
    </row>
    <row r="13" ht="46" customHeight="1">
      <c r="A13" s="25" t="inlineStr">
        <is>
          <t>Kiện số từ – đến</t>
        </is>
      </c>
      <c r="B13" s="20" t="inlineStr">
        <is>
          <t>Đánh số liên tục cho cả lô (1–150, 151–220…). Số này in trên ký mã hiệu từng kiện.</t>
        </is>
      </c>
    </row>
    <row r="14" ht="46" customHeight="1">
      <c r="A14" s="17" t="inlineStr">
        <is>
          <t>Tổng G.W.</t>
        </is>
      </c>
      <c r="B14" s="20" t="inlineStr">
        <is>
          <t>Bằng Tổng N.W. + Số kiện × (G.W./kiện − N.W./kiện). Cân thực tế vài kiện trước khi chốt G.W./kiện.</t>
        </is>
      </c>
    </row>
    <row r="15" ht="46" customHeight="1">
      <c r="A15" s="25" t="inlineStr">
        <is>
          <t>Thể tích (CBM)</t>
        </is>
      </c>
      <c r="B15" s="20" t="inlineStr">
        <is>
          <t>Bằng Số kiện × Dài × Rộng × Cao (cm) ÷ 1.000.000. Dùng để đặt chỗ container hoặc hàng lẻ.</t>
        </is>
      </c>
    </row>
    <row r="16" ht="46" customHeight="1">
      <c r="A16" s="17" t="inlineStr">
        <is>
          <t>Khớp tờ khai</t>
        </is>
      </c>
      <c r="B16" s="20" t="inlineStr">
        <is>
          <t>Tổng số kiện, tổng G.W., trị giá, mã HS, điều kiện giao hàng, số hóa đơn trên tờ khai hải quan lấy từ hai sheet này; khai lệch phải sửa trước khi thông quan.</t>
        </is>
      </c>
    </row>
    <row r="17" ht="46" customHeight="1">
      <c r="A17" s="25" t="inlineStr">
        <is>
          <t>Không có trong file</t>
        </is>
      </c>
      <c r="B17" s="20" t="inlineStr">
        <is>
          <t>Hóa đơn điện tử theo quy định thuế, tờ khai hải quan, C/O, giấy kiểm dịch thực vật, phiếu kiểm nghiệm là các chứng từ riêng.</t>
        </is>
      </c>
    </row>
    <row r="18" ht="46" customHeight="1">
      <c r="A18" s="17" t="inlineStr">
        <is>
          <t>Lưu ý</t>
        </is>
      </c>
      <c r="B18" s="20" t="inlineStr">
        <is>
          <t>Mẫu tham khảo, các bên tự điều chỉnh; không thay tư vấn pháp lý.</t>
        </is>
      </c>
    </row>
  </sheetData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2026-10-29T01:46:02Z</dcterms:created>
  <dcterms:modified xmlns:dcterms="http://purl.org/dc/terms/" xmlns:xsi="http://www.w3.org/2001/XMLSchema-instance" xsi:type="dcterms:W3CDTF">2026-10-29T01:46:02Z</dcterms:modified>
</cp:coreProperties>
</file>